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age 1 - Table 1 - Table 1 - Ta" sheetId="1" r:id="rId4"/>
  </sheets>
</workbook>
</file>

<file path=xl/sharedStrings.xml><?xml version="1.0" encoding="utf-8"?>
<sst xmlns="http://schemas.openxmlformats.org/spreadsheetml/2006/main" uniqueCount="83">
  <si>
    <t>CENTRAL FLORIDA PRESBYTERY</t>
  </si>
  <si>
    <r>
      <rPr>
        <b val="1"/>
        <sz val="10"/>
        <color indexed="11"/>
        <rFont val="Times New Roman"/>
      </rPr>
      <t>2024</t>
    </r>
    <r>
      <rPr>
        <b val="1"/>
        <sz val="10"/>
        <color indexed="8"/>
        <rFont val="Times New Roman"/>
      </rPr>
      <t xml:space="preserve"> Proposed Terms of Call for Churches Issuing a New Call (</t>
    </r>
    <r>
      <rPr>
        <b val="1"/>
        <sz val="10"/>
        <color indexed="11"/>
        <rFont val="Times New Roman"/>
      </rPr>
      <t>version 09-29-2023</t>
    </r>
    <r>
      <rPr>
        <b val="1"/>
        <sz val="10"/>
        <color indexed="8"/>
        <rFont val="Times New Roman"/>
      </rPr>
      <t>)</t>
    </r>
  </si>
  <si>
    <t>To be used by churches providing a Manse  (CFP-0157)</t>
  </si>
  <si>
    <t>Phone  407-422-7125</t>
  </si>
  <si>
    <t>FAX 407-422-7128</t>
  </si>
  <si>
    <t>Constants</t>
  </si>
  <si>
    <t>No</t>
  </si>
  <si>
    <t>Yes</t>
  </si>
  <si>
    <t xml:space="preserve">Instructions:  Enter data in Column D.  </t>
  </si>
  <si>
    <t>Cells outlined in Blue must be calculated</t>
  </si>
  <si>
    <t>SECA will only calculate if Line 3, Column D is Yes.</t>
  </si>
  <si>
    <t>Calculations round to the nearest dollar.</t>
  </si>
  <si>
    <t>Church:</t>
  </si>
  <si>
    <t>&lt;enter church name here&gt;</t>
  </si>
  <si>
    <t>City:</t>
  </si>
  <si>
    <t>&lt;enter city here&gt;</t>
  </si>
  <si>
    <t>Pastor:</t>
  </si>
  <si>
    <t>&lt;enter pastor’s name here&gt;</t>
  </si>
  <si>
    <t>2024 Minimums</t>
  </si>
  <si>
    <t>Proposed Terms of Call</t>
  </si>
  <si>
    <r>
      <rPr>
        <sz val="10"/>
        <color indexed="8"/>
        <rFont val="Times New Roman"/>
      </rPr>
      <t xml:space="preserve">If </t>
    </r>
    <r>
      <rPr>
        <b val="1"/>
        <sz val="10"/>
        <color indexed="8"/>
        <rFont val="Times New Roman"/>
      </rPr>
      <t>Part-Time</t>
    </r>
    <r>
      <rPr>
        <sz val="10"/>
        <color indexed="8"/>
        <rFont val="Times New Roman"/>
      </rPr>
      <t xml:space="preserve">, enter number of hours per week
</t>
    </r>
    <r>
      <rPr>
        <i val="1"/>
        <sz val="10"/>
        <color indexed="8"/>
        <rFont val="Times New Roman"/>
      </rPr>
      <t>Use Board of Pensions Calculator for lines 10a and 10b</t>
    </r>
  </si>
  <si>
    <t>COMPENSATION</t>
  </si>
  <si>
    <t>Annual Cash Salary</t>
  </si>
  <si>
    <t>2a</t>
  </si>
  <si>
    <t>Utilities Allowance (paid to minister)</t>
  </si>
  <si>
    <t>2b</t>
  </si>
  <si>
    <t>Utilities Allowance (paid by church)</t>
  </si>
  <si>
    <t>2c</t>
  </si>
  <si>
    <t>Furnishings/Tenant Insurance (if none, explain)</t>
  </si>
  <si>
    <t>Is minister enrolled in Social Security?  (Yes/No)</t>
  </si>
  <si>
    <t>3a</t>
  </si>
  <si>
    <r>
      <rPr>
        <sz val="10"/>
        <color indexed="8"/>
        <rFont val="Times New Roman"/>
      </rPr>
      <t xml:space="preserve">If Yes:  SECA (Social Security) Tax Allowance </t>
    </r>
    <r>
      <rPr>
        <i val="1"/>
        <sz val="10"/>
        <color indexed="8"/>
        <rFont val="Times New Roman"/>
      </rPr>
      <t xml:space="preserve">in excess of 7.65 % of line 12 </t>
    </r>
    <r>
      <rPr>
        <sz val="10"/>
        <color indexed="8"/>
        <rFont val="Times New Roman"/>
      </rPr>
      <t>(optional)</t>
    </r>
  </si>
  <si>
    <t>3b</t>
  </si>
  <si>
    <t>If No:  Allowance in place of SECA (optional)</t>
  </si>
  <si>
    <t>Manse Equity Fund (minimum $1,000)</t>
  </si>
  <si>
    <t>5a</t>
  </si>
  <si>
    <t xml:space="preserve">Other (medical, dental, etc.) - Identify </t>
  </si>
  <si>
    <t>5b</t>
  </si>
  <si>
    <t xml:space="preserve">Other, continued - Identify  
</t>
  </si>
  <si>
    <t>5c</t>
  </si>
  <si>
    <t>Moving Expenses - Must be included in compensation for calculation of SECA tax, not included in Effective Salary for benefits dues calculations.</t>
  </si>
  <si>
    <r>
      <rPr>
        <sz val="10"/>
        <color indexed="8"/>
        <rFont val="Times New Roman"/>
      </rPr>
      <t xml:space="preserve">Contributions to tax-deferred plans
</t>
    </r>
    <r>
      <rPr>
        <sz val="10"/>
        <color indexed="8"/>
        <rFont val="Times New Roman"/>
      </rPr>
      <t xml:space="preserve"> [</t>
    </r>
    <r>
      <rPr>
        <u val="single"/>
        <sz val="10"/>
        <color indexed="8"/>
        <rFont val="Times New Roman"/>
      </rPr>
      <t>not</t>
    </r>
    <r>
      <rPr>
        <sz val="10"/>
        <color indexed="8"/>
        <rFont val="Times New Roman"/>
      </rPr>
      <t xml:space="preserve"> church matching contributions]</t>
    </r>
  </si>
  <si>
    <t>Sub-total (add lines 1, 2a, 2c, 3a, 3b, 4, 5a, 5b, and 6)</t>
  </si>
  <si>
    <t>Manse Value (minimum 30% of line 7)</t>
  </si>
  <si>
    <t>Effective Salary (add lines 7 and 8) (Min. $48,132)</t>
  </si>
  <si>
    <t>10a</t>
  </si>
  <si>
    <t>Pastor Pension and Death Benefit Dues
(10% of Line 9)</t>
  </si>
  <si>
    <t>10b</t>
  </si>
  <si>
    <t>Pastor and Dependent Medical Dues                                                                     (Min. 12,500, max. 36,000, otherwise 29% of Line 9)</t>
  </si>
  <si>
    <t>Continued on next page</t>
  </si>
  <si>
    <t>11a</t>
  </si>
  <si>
    <t>For SECA Calculation:  Optional pre-tax salary reduction - health FSA ($3,200 maximum)</t>
  </si>
  <si>
    <t>11b</t>
  </si>
  <si>
    <t>For SECA Calculation:  Optional pre-tax salary reduction - dependent care FSA ($5,000 maximum)</t>
  </si>
  <si>
    <t>Employer's portion of SECA Tax (7.65% of line 9 plus line 5c less 3a, 6, 11a, 11b)</t>
  </si>
  <si>
    <r>
      <rPr>
        <sz val="10"/>
        <color indexed="8"/>
        <rFont val="Times New Roman"/>
      </rPr>
      <t xml:space="preserve">Other Deferred Income [Employer </t>
    </r>
    <r>
      <rPr>
        <u val="single"/>
        <sz val="10"/>
        <color indexed="8"/>
        <rFont val="Times New Roman"/>
      </rPr>
      <t>matching</t>
    </r>
    <r>
      <rPr>
        <sz val="10"/>
        <color indexed="8"/>
        <rFont val="Times New Roman"/>
      </rPr>
      <t xml:space="preserve"> contributions to PCUSA 403(b)(9)]</t>
    </r>
  </si>
  <si>
    <t>Total Compensation (add lines 2b, 5c, 9, 10a, 10b, 12, and 13)</t>
  </si>
  <si>
    <t>REIMBURSED EXPENSES/ALLOWANCES:</t>
  </si>
  <si>
    <t>Auto/Travel (Minimum $3,402)</t>
  </si>
  <si>
    <t>Continuing Education/Professional Development (Minimum $650)</t>
  </si>
  <si>
    <t>Books/Professional Resources (Minimum $300)</t>
  </si>
  <si>
    <t>Group Medical and Insurance (see instructions)</t>
  </si>
  <si>
    <t>19a</t>
  </si>
  <si>
    <t>Other (Professional Expenses, cell phone, etc.) - Identify</t>
  </si>
  <si>
    <t>19b</t>
  </si>
  <si>
    <t>Other, continued - Identify</t>
  </si>
  <si>
    <t>Total Reimbursed Expenses/Allowances (add lines 15, 16, 17, 18, 19a, 19b)</t>
  </si>
  <si>
    <t>GRAND TOTAL COMPENSATION AND EXPENSES (add lines 14 and 20)</t>
  </si>
  <si>
    <t>Vacation (minimum one month)</t>
  </si>
  <si>
    <t>1 month</t>
  </si>
  <si>
    <t>Study Leave (minimum 2 weeks)</t>
  </si>
  <si>
    <t>2 weeks</t>
  </si>
  <si>
    <t>Installed calls require a minimum of 12 weeks paid family medical leave (per G-2.0804)</t>
  </si>
  <si>
    <t>Person to contact regarding this form:</t>
  </si>
  <si>
    <t>&lt;enter contact name here&gt;</t>
  </si>
  <si>
    <t>Phone:</t>
  </si>
  <si>
    <t>&lt;enter contact phone number here&gt;</t>
  </si>
  <si>
    <t>APPROVAL OF TERMS OF CALL</t>
  </si>
  <si>
    <t>BY THE SESSION</t>
  </si>
  <si>
    <t>By the official action of the Session of the __________________________________Presbyterian Church</t>
  </si>
  <si>
    <t>of (city) ___________________________________________________ on (date)  _______________________</t>
  </si>
  <si>
    <t>_______________________________________________________________</t>
  </si>
  <si>
    <t>Clerk of Session</t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</si>
</sst>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sz val="10"/>
      <color indexed="8"/>
      <name val="Times New Roman"/>
    </font>
    <font>
      <b val="1"/>
      <sz val="10"/>
      <color indexed="8"/>
      <name val="Arial"/>
    </font>
    <font>
      <b val="1"/>
      <sz val="10"/>
      <color indexed="11"/>
      <name val="Times New Roman"/>
    </font>
    <font>
      <b val="1"/>
      <sz val="10"/>
      <color indexed="12"/>
      <name val="Arial"/>
    </font>
    <font>
      <sz val="10"/>
      <color indexed="8"/>
      <name val="Times New Roman"/>
    </font>
    <font>
      <b val="1"/>
      <sz val="9"/>
      <color indexed="8"/>
      <name val="Times New Roman"/>
    </font>
    <font>
      <sz val="11"/>
      <color indexed="8"/>
      <name val="Helvetica Neue"/>
    </font>
    <font>
      <i val="1"/>
      <sz val="10"/>
      <color indexed="8"/>
      <name val="Times New Roman"/>
    </font>
    <font>
      <u val="single"/>
      <sz val="10"/>
      <color indexed="8"/>
      <name val="Times New Roman"/>
    </font>
    <font>
      <b val="1"/>
      <sz val="10"/>
      <color indexed="18"/>
      <name val="Times New Roman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13"/>
      </top>
      <bottom style="medium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14"/>
      </top>
      <bottom style="medium">
        <color indexed="14"/>
      </bottom>
      <diagonal/>
    </border>
    <border>
      <left/>
      <right style="medium">
        <color indexed="14"/>
      </right>
      <top style="medium">
        <color indexed="13"/>
      </top>
      <bottom style="thin">
        <color indexed="10"/>
      </bottom>
      <diagonal/>
    </border>
    <border>
      <left style="medium">
        <color indexed="14"/>
      </left>
      <right/>
      <top style="medium">
        <color indexed="14"/>
      </top>
      <bottom style="medium">
        <color indexed="14"/>
      </bottom>
      <diagonal/>
    </border>
    <border>
      <left/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5"/>
      </bottom>
      <diagonal/>
    </border>
    <border>
      <left style="thin">
        <color indexed="10"/>
      </left>
      <right/>
      <top style="medium">
        <color indexed="14"/>
      </top>
      <bottom style="medium">
        <color indexed="8"/>
      </bottom>
      <diagonal/>
    </border>
    <border>
      <left/>
      <right style="medium">
        <color indexed="8"/>
      </right>
      <top style="medium">
        <color indexed="14"/>
      </top>
      <bottom style="thick">
        <color indexed="15"/>
      </bottom>
      <diagonal/>
    </border>
    <border>
      <left style="medium">
        <color indexed="8"/>
      </left>
      <right style="thick">
        <color indexed="15"/>
      </right>
      <top style="medium">
        <color indexed="8"/>
      </top>
      <bottom style="thin">
        <color indexed="10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thick">
        <color indexed="15"/>
      </left>
      <right style="thick">
        <color indexed="15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ck">
        <color indexed="15"/>
      </right>
      <top style="thin">
        <color indexed="10"/>
      </top>
      <bottom style="medium">
        <color indexed="8"/>
      </bottom>
      <diagonal/>
    </border>
    <border>
      <left style="thick">
        <color indexed="15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15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thick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4"/>
      </bottom>
      <diagonal/>
    </border>
    <border>
      <left style="thin">
        <color indexed="8"/>
      </left>
      <right style="medium">
        <color indexed="14"/>
      </right>
      <top style="thin">
        <color indexed="8"/>
      </top>
      <bottom style="thin">
        <color indexed="8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6"/>
      </bottom>
      <diagonal/>
    </border>
    <border>
      <left style="thin">
        <color indexed="8"/>
      </left>
      <right style="thin">
        <color indexed="10"/>
      </right>
      <top style="medium">
        <color indexed="16"/>
      </top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thick">
        <color indexed="14"/>
      </bottom>
      <diagonal/>
    </border>
    <border>
      <left style="thin">
        <color indexed="8"/>
      </left>
      <right style="thick">
        <color indexed="14"/>
      </right>
      <top style="thin">
        <color indexed="8"/>
      </top>
      <bottom style="thin">
        <color indexed="8"/>
      </bottom>
      <diagonal/>
    </border>
    <border>
      <left style="thick">
        <color indexed="14"/>
      </left>
      <right style="thick">
        <color indexed="17"/>
      </right>
      <top style="thick">
        <color indexed="14"/>
      </top>
      <bottom style="thick">
        <color indexed="1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ck">
        <color indexed="1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4"/>
      </bottom>
      <diagonal/>
    </border>
    <border>
      <left style="thin">
        <color indexed="8"/>
      </left>
      <right style="thin">
        <color indexed="8"/>
      </right>
      <top style="medium">
        <color indexed="16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6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16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medium">
        <color indexed="16"/>
      </top>
      <bottom style="thick">
        <color indexed="15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ck">
        <color indexed="15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ck">
        <color indexed="15"/>
      </right>
      <top style="thin">
        <color indexed="13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15"/>
      </bottom>
      <diagonal/>
    </border>
    <border>
      <left style="thin">
        <color indexed="10"/>
      </left>
      <right style="thin">
        <color indexed="10"/>
      </right>
      <top style="thick">
        <color indexed="15"/>
      </top>
      <bottom style="thick">
        <color indexed="15"/>
      </bottom>
      <diagonal/>
    </border>
    <border>
      <left style="thin">
        <color indexed="10"/>
      </left>
      <right style="thick">
        <color indexed="15"/>
      </right>
      <top style="thin">
        <color indexed="10"/>
      </top>
      <bottom style="thin">
        <color indexed="10"/>
      </bottom>
      <diagonal/>
    </border>
    <border>
      <left style="thick">
        <color indexed="15"/>
      </left>
      <right/>
      <top style="thick">
        <color indexed="15"/>
      </top>
      <bottom style="thick">
        <color indexed="15"/>
      </bottom>
      <diagonal/>
    </border>
    <border>
      <left/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thick">
        <color indexed="15"/>
      </top>
      <bottom style="medium">
        <color indexed="8"/>
      </bottom>
      <diagonal/>
    </border>
    <border>
      <left/>
      <right style="thin">
        <color indexed="10"/>
      </right>
      <top style="thick">
        <color indexed="15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bottom"/>
    </xf>
    <xf numFmtId="1" fontId="4" fillId="2" borderId="2" applyNumberFormat="1" applyFont="1" applyFill="1" applyBorder="1" applyAlignment="1" applyProtection="0">
      <alignment horizontal="center" vertical="bottom"/>
    </xf>
    <xf numFmtId="1" fontId="4" fillId="2" borderId="3" applyNumberFormat="1" applyFont="1" applyFill="1" applyBorder="1" applyAlignment="1" applyProtection="0">
      <alignment horizontal="center" vertical="bottom"/>
    </xf>
    <xf numFmtId="49" fontId="3" fillId="2" borderId="4" applyNumberFormat="1" applyFont="1" applyFill="1" applyBorder="1" applyAlignment="1" applyProtection="0">
      <alignment horizontal="center" vertical="bottom"/>
    </xf>
    <xf numFmtId="1" fontId="6" fillId="2" borderId="5" applyNumberFormat="1" applyFont="1" applyFill="1" applyBorder="1" applyAlignment="1" applyProtection="0">
      <alignment horizontal="center" vertical="bottom"/>
    </xf>
    <xf numFmtId="1" fontId="6" fillId="2" borderId="6" applyNumberFormat="1" applyFont="1" applyFill="1" applyBorder="1" applyAlignment="1" applyProtection="0">
      <alignment horizontal="center" vertical="bottom"/>
    </xf>
    <xf numFmtId="1" fontId="4" fillId="2" borderId="5" applyNumberFormat="1" applyFont="1" applyFill="1" applyBorder="1" applyAlignment="1" applyProtection="0">
      <alignment horizontal="center" vertical="bottom"/>
    </xf>
    <xf numFmtId="1" fontId="4" fillId="2" borderId="6" applyNumberFormat="1" applyFont="1" applyFill="1" applyBorder="1" applyAlignment="1" applyProtection="0">
      <alignment horizontal="center" vertical="bottom"/>
    </xf>
    <xf numFmtId="49" fontId="7" fillId="2" borderId="7" applyNumberFormat="1" applyFont="1" applyFill="1" applyBorder="1" applyAlignment="1" applyProtection="0">
      <alignment horizontal="left" vertical="bottom"/>
    </xf>
    <xf numFmtId="1" fontId="3" fillId="2" borderId="8" applyNumberFormat="1" applyFont="1" applyFill="1" applyBorder="1" applyAlignment="1" applyProtection="0">
      <alignment horizontal="center" vertical="bottom"/>
    </xf>
    <xf numFmtId="1" fontId="7" fillId="2" borderId="9" applyNumberFormat="1" applyFont="1" applyFill="1" applyBorder="1" applyAlignment="1" applyProtection="0">
      <alignment vertical="bottom"/>
    </xf>
    <xf numFmtId="49" fontId="7" fillId="2" borderId="9" applyNumberFormat="1" applyFont="1" applyFill="1" applyBorder="1" applyAlignment="1" applyProtection="0">
      <alignment horizontal="right" vertical="bottom"/>
    </xf>
    <xf numFmtId="49" fontId="8" fillId="2" borderId="10" applyNumberFormat="1" applyFont="1" applyFill="1" applyBorder="1" applyAlignment="1" applyProtection="0">
      <alignment vertical="bottom"/>
    </xf>
    <xf numFmtId="1" fontId="7" fillId="2" borderId="11" applyNumberFormat="1" applyFont="1" applyFill="1" applyBorder="1" applyAlignment="1" applyProtection="0">
      <alignment vertical="bottom"/>
    </xf>
    <xf numFmtId="49" fontId="7" fillId="2" borderId="12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1" fontId="3" fillId="2" borderId="13" applyNumberFormat="1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center" vertical="bottom"/>
    </xf>
    <xf numFmtId="3" fontId="4" fillId="2" borderId="15" applyNumberFormat="1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vertical="bottom"/>
    </xf>
    <xf numFmtId="3" fontId="3" fillId="2" borderId="16" applyNumberFormat="1" applyFont="1" applyFill="1" applyBorder="1" applyAlignment="1" applyProtection="0">
      <alignment vertical="bottom"/>
    </xf>
    <xf numFmtId="49" fontId="3" fillId="2" borderId="17" applyNumberFormat="1" applyFont="1" applyFill="1" applyBorder="1" applyAlignment="1" applyProtection="0">
      <alignment vertical="bottom"/>
    </xf>
    <xf numFmtId="1" fontId="9" fillId="2" borderId="18" applyNumberFormat="1" applyFont="1" applyFill="1" applyBorder="1" applyAlignment="1" applyProtection="0">
      <alignment vertical="top"/>
    </xf>
    <xf numFmtId="49" fontId="3" fillId="2" borderId="19" applyNumberFormat="1" applyFont="1" applyFill="1" applyBorder="1" applyAlignment="1" applyProtection="0">
      <alignment vertical="bottom"/>
    </xf>
    <xf numFmtId="49" fontId="7" fillId="2" borderId="20" applyNumberFormat="1" applyFont="1" applyFill="1" applyBorder="1" applyAlignment="1" applyProtection="0">
      <alignment vertical="bottom"/>
    </xf>
    <xf numFmtId="49" fontId="3" fillId="2" borderId="21" applyNumberFormat="1" applyFont="1" applyFill="1" applyBorder="1" applyAlignment="1" applyProtection="0">
      <alignment vertical="bottom"/>
    </xf>
    <xf numFmtId="49" fontId="3" fillId="2" borderId="22" applyNumberFormat="1" applyFont="1" applyFill="1" applyBorder="1" applyAlignment="1" applyProtection="0">
      <alignment vertical="bottom"/>
    </xf>
    <xf numFmtId="3" fontId="3" fillId="2" borderId="23" applyNumberFormat="1" applyFont="1" applyFill="1" applyBorder="1" applyAlignment="1" applyProtection="0">
      <alignment vertical="bottom"/>
    </xf>
    <xf numFmtId="3" fontId="3" fillId="2" borderId="24" applyNumberFormat="1" applyFont="1" applyFill="1" applyBorder="1" applyAlignment="1" applyProtection="0">
      <alignment vertical="bottom"/>
    </xf>
    <xf numFmtId="49" fontId="3" fillId="2" borderId="25" applyNumberFormat="1" applyFont="1" applyFill="1" applyBorder="1" applyAlignment="1" applyProtection="0">
      <alignment horizontal="center" vertical="bottom"/>
    </xf>
    <xf numFmtId="3" fontId="4" fillId="2" borderId="26" applyNumberFormat="1" applyFont="1" applyFill="1" applyBorder="1" applyAlignment="1" applyProtection="0">
      <alignment horizontal="center" vertical="bottom"/>
    </xf>
    <xf numFmtId="3" fontId="4" fillId="2" borderId="2" applyNumberFormat="1" applyFont="1" applyFill="1" applyBorder="1" applyAlignment="1" applyProtection="0">
      <alignment horizontal="center" vertical="bottom"/>
    </xf>
    <xf numFmtId="3" fontId="4" fillId="2" borderId="3" applyNumberFormat="1" applyFont="1" applyFill="1" applyBorder="1" applyAlignment="1" applyProtection="0">
      <alignment horizontal="center" vertical="bottom"/>
    </xf>
    <xf numFmtId="1" fontId="7" fillId="2" borderId="27" applyNumberFormat="1" applyFont="1" applyFill="1" applyBorder="1" applyAlignment="1" applyProtection="0">
      <alignment vertical="bottom"/>
    </xf>
    <xf numFmtId="49" fontId="3" fillId="2" borderId="28" applyNumberFormat="1" applyFont="1" applyFill="1" applyBorder="1" applyAlignment="1" applyProtection="0">
      <alignment horizontal="center" vertical="bottom" wrapText="1"/>
    </xf>
    <xf numFmtId="49" fontId="7" fillId="2" borderId="29" applyNumberFormat="1" applyFont="1" applyFill="1" applyBorder="1" applyAlignment="1" applyProtection="0">
      <alignment vertical="bottom" wrapText="1"/>
    </xf>
    <xf numFmtId="3" fontId="7" fillId="2" borderId="30" applyNumberFormat="1" applyFont="1" applyFill="1" applyBorder="1" applyAlignment="1" applyProtection="0">
      <alignment vertical="bottom"/>
    </xf>
    <xf numFmtId="49" fontId="3" fillId="2" borderId="27" applyNumberFormat="1" applyFont="1" applyFill="1" applyBorder="1" applyAlignment="1" applyProtection="0">
      <alignment vertical="bottom"/>
    </xf>
    <xf numFmtId="3" fontId="7" fillId="2" borderId="31" applyNumberFormat="1" applyFont="1" applyFill="1" applyBorder="1" applyAlignment="1" applyProtection="0">
      <alignment vertical="bottom"/>
    </xf>
    <xf numFmtId="3" fontId="7" fillId="2" borderId="32" applyNumberFormat="1" applyFont="1" applyFill="1" applyBorder="1" applyAlignment="1" applyProtection="0">
      <alignment vertical="bottom"/>
    </xf>
    <xf numFmtId="0" fontId="7" fillId="2" borderId="27" applyNumberFormat="1" applyFont="1" applyFill="1" applyBorder="1" applyAlignment="1" applyProtection="0">
      <alignment horizontal="left" vertical="top"/>
    </xf>
    <xf numFmtId="49" fontId="7" fillId="2" borderId="29" applyNumberFormat="1" applyFont="1" applyFill="1" applyBorder="1" applyAlignment="1" applyProtection="0">
      <alignment vertical="bottom"/>
    </xf>
    <xf numFmtId="3" fontId="7" fillId="2" borderId="33" applyNumberFormat="1" applyFont="1" applyFill="1" applyBorder="1" applyAlignment="1" applyProtection="0">
      <alignment vertical="bottom"/>
    </xf>
    <xf numFmtId="3" fontId="7" fillId="2" borderId="34" applyNumberFormat="1" applyFont="1" applyFill="1" applyBorder="1" applyAlignment="1" applyProtection="0">
      <alignment vertical="bottom"/>
    </xf>
    <xf numFmtId="49" fontId="7" fillId="2" borderId="27" applyNumberFormat="1" applyFont="1" applyFill="1" applyBorder="1" applyAlignment="1" applyProtection="0">
      <alignment horizontal="left" vertical="top"/>
    </xf>
    <xf numFmtId="49" fontId="7" fillId="2" borderId="33" applyNumberFormat="1" applyFont="1" applyFill="1" applyBorder="1" applyAlignment="1" applyProtection="0">
      <alignment vertical="bottom"/>
    </xf>
    <xf numFmtId="49" fontId="7" fillId="2" borderId="34" applyNumberFormat="1" applyFont="1" applyFill="1" applyBorder="1" applyAlignment="1" applyProtection="0">
      <alignment vertical="bottom"/>
    </xf>
    <xf numFmtId="49" fontId="7" fillId="2" borderId="27" applyNumberFormat="1" applyFont="1" applyFill="1" applyBorder="1" applyAlignment="1" applyProtection="0">
      <alignment vertical="top"/>
    </xf>
    <xf numFmtId="3" fontId="3" fillId="2" borderId="33" applyNumberFormat="1" applyFont="1" applyFill="1" applyBorder="1" applyAlignment="1" applyProtection="0">
      <alignment vertical="bottom"/>
    </xf>
    <xf numFmtId="49" fontId="7" fillId="2" borderId="29" applyNumberFormat="1" applyFont="1" applyFill="1" applyBorder="1" applyAlignment="1" applyProtection="0">
      <alignment vertical="top" wrapText="1"/>
    </xf>
    <xf numFmtId="0" fontId="3" fillId="2" borderId="27" applyNumberFormat="1" applyFont="1" applyFill="1" applyBorder="1" applyAlignment="1" applyProtection="0">
      <alignment horizontal="left" vertical="top"/>
    </xf>
    <xf numFmtId="3" fontId="7" fillId="2" borderId="35" applyNumberFormat="1" applyFont="1" applyFill="1" applyBorder="1" applyAlignment="1" applyProtection="0">
      <alignment vertical="bottom"/>
    </xf>
    <xf numFmtId="49" fontId="3" fillId="2" borderId="29" applyNumberFormat="1" applyFont="1" applyFill="1" applyBorder="1" applyAlignment="1" applyProtection="0">
      <alignment vertical="bottom"/>
    </xf>
    <xf numFmtId="3" fontId="7" fillId="2" borderId="36" applyNumberFormat="1" applyFont="1" applyFill="1" applyBorder="1" applyAlignment="1" applyProtection="0">
      <alignment vertical="bottom"/>
    </xf>
    <xf numFmtId="3" fontId="7" fillId="2" borderId="37" applyNumberFormat="1" applyFont="1" applyFill="1" applyBorder="1" applyAlignment="1" applyProtection="0">
      <alignment vertical="bottom"/>
    </xf>
    <xf numFmtId="3" fontId="7" fillId="2" borderId="38" applyNumberFormat="1" applyFont="1" applyFill="1" applyBorder="1" applyAlignment="1" applyProtection="0">
      <alignment vertical="bottom"/>
    </xf>
    <xf numFmtId="3" fontId="3" fillId="2" borderId="36" applyNumberFormat="1" applyFont="1" applyFill="1" applyBorder="1" applyAlignment="1" applyProtection="0">
      <alignment vertical="bottom"/>
    </xf>
    <xf numFmtId="3" fontId="3" fillId="2" borderId="39" applyNumberFormat="1" applyFont="1" applyFill="1" applyBorder="1" applyAlignment="1" applyProtection="0">
      <alignment vertical="bottom"/>
    </xf>
    <xf numFmtId="3" fontId="7" fillId="2" borderId="40" applyNumberFormat="1" applyFont="1" applyFill="1" applyBorder="1" applyAlignment="1" applyProtection="0">
      <alignment vertical="bottom"/>
    </xf>
    <xf numFmtId="49" fontId="7" fillId="2" borderId="28" applyNumberFormat="1" applyFont="1" applyFill="1" applyBorder="1" applyAlignment="1" applyProtection="0">
      <alignment horizontal="left" vertical="top"/>
    </xf>
    <xf numFmtId="3" fontId="7" fillId="2" borderId="41" applyNumberFormat="1" applyFont="1" applyFill="1" applyBorder="1" applyAlignment="1" applyProtection="0">
      <alignment vertical="bottom"/>
    </xf>
    <xf numFmtId="3" fontId="7" fillId="2" borderId="42" applyNumberFormat="1" applyFont="1" applyFill="1" applyBorder="1" applyAlignment="1" applyProtection="0">
      <alignment vertical="bottom"/>
    </xf>
    <xf numFmtId="49" fontId="10" fillId="2" borderId="43" applyNumberFormat="1" applyFont="1" applyFill="1" applyBorder="1" applyAlignment="1" applyProtection="0">
      <alignment horizontal="center" vertical="center"/>
    </xf>
    <xf numFmtId="1" fontId="7" fillId="2" borderId="44" applyNumberFormat="1" applyFont="1" applyFill="1" applyBorder="1" applyAlignment="1" applyProtection="0">
      <alignment vertical="bottom" wrapText="1"/>
    </xf>
    <xf numFmtId="1" fontId="7" fillId="2" borderId="45" applyNumberFormat="1" applyFont="1" applyFill="1" applyBorder="1" applyAlignment="1" applyProtection="0">
      <alignment vertical="bottom"/>
    </xf>
    <xf numFmtId="1" fontId="7" fillId="2" borderId="46" applyNumberFormat="1" applyFont="1" applyFill="1" applyBorder="1" applyAlignment="1" applyProtection="0">
      <alignment vertical="bottom"/>
    </xf>
    <xf numFmtId="1" fontId="7" fillId="2" borderId="47" applyNumberFormat="1" applyFont="1" applyFill="1" applyBorder="1" applyAlignment="1" applyProtection="0">
      <alignment horizontal="left" vertical="top"/>
    </xf>
    <xf numFmtId="1" fontId="7" fillId="2" borderId="48" applyNumberFormat="1" applyFont="1" applyFill="1" applyBorder="1" applyAlignment="1" applyProtection="0">
      <alignment vertical="bottom" wrapText="1"/>
    </xf>
    <xf numFmtId="1" fontId="7" fillId="2" borderId="48" applyNumberFormat="1" applyFont="1" applyFill="1" applyBorder="1" applyAlignment="1" applyProtection="0">
      <alignment vertical="bottom"/>
    </xf>
    <xf numFmtId="1" fontId="7" fillId="2" borderId="49" applyNumberFormat="1" applyFont="1" applyFill="1" applyBorder="1" applyAlignment="1" applyProtection="0">
      <alignment vertical="bottom"/>
    </xf>
    <xf numFmtId="1" fontId="7" fillId="2" borderId="50" applyNumberFormat="1" applyFont="1" applyFill="1" applyBorder="1" applyAlignment="1" applyProtection="0">
      <alignment horizontal="left" vertical="top"/>
    </xf>
    <xf numFmtId="1" fontId="7" fillId="2" borderId="51" applyNumberFormat="1" applyFont="1" applyFill="1" applyBorder="1" applyAlignment="1" applyProtection="0">
      <alignment vertical="bottom" wrapText="1"/>
    </xf>
    <xf numFmtId="1" fontId="7" fillId="2" borderId="52" applyNumberFormat="1" applyFont="1" applyFill="1" applyBorder="1" applyAlignment="1" applyProtection="0">
      <alignment vertical="bottom"/>
    </xf>
    <xf numFmtId="1" fontId="7" fillId="2" borderId="53" applyNumberFormat="1" applyFont="1" applyFill="1" applyBorder="1" applyAlignment="1" applyProtection="0">
      <alignment vertical="bottom"/>
    </xf>
    <xf numFmtId="0" fontId="7" fillId="2" borderId="30" applyNumberFormat="0" applyFont="1" applyFill="1" applyBorder="1" applyAlignment="1" applyProtection="0">
      <alignment vertical="bottom"/>
    </xf>
    <xf numFmtId="3" fontId="7" fillId="2" borderId="54" applyNumberFormat="1" applyFont="1" applyFill="1" applyBorder="1" applyAlignment="1" applyProtection="0">
      <alignment vertical="bottom"/>
    </xf>
    <xf numFmtId="3" fontId="7" fillId="2" borderId="55" applyNumberFormat="1" applyFont="1" applyFill="1" applyBorder="1" applyAlignment="1" applyProtection="0">
      <alignment vertical="bottom"/>
    </xf>
    <xf numFmtId="49" fontId="3" fillId="2" borderId="29" applyNumberFormat="1" applyFont="1" applyFill="1" applyBorder="1" applyAlignment="1" applyProtection="0">
      <alignment vertical="bottom" wrapText="1"/>
    </xf>
    <xf numFmtId="3" fontId="3" fillId="2" borderId="37" applyNumberFormat="1" applyFont="1" applyFill="1" applyBorder="1" applyAlignment="1" applyProtection="0">
      <alignment vertical="bottom"/>
    </xf>
    <xf numFmtId="3" fontId="7" fillId="2" borderId="56" applyNumberFormat="1" applyFont="1" applyFill="1" applyBorder="1" applyAlignment="1" applyProtection="0">
      <alignment vertical="bottom"/>
    </xf>
    <xf numFmtId="3" fontId="7" fillId="2" borderId="57" applyNumberFormat="1" applyFont="1" applyFill="1" applyBorder="1" applyAlignment="1" applyProtection="0">
      <alignment vertical="bottom"/>
    </xf>
    <xf numFmtId="3" fontId="7" fillId="2" borderId="28" applyNumberFormat="1" applyFont="1" applyFill="1" applyBorder="1" applyAlignment="1" applyProtection="0">
      <alignment vertical="bottom"/>
    </xf>
    <xf numFmtId="3" fontId="7" fillId="2" borderId="58" applyNumberFormat="1" applyFont="1" applyFill="1" applyBorder="1" applyAlignment="1" applyProtection="0">
      <alignment vertical="bottom"/>
    </xf>
    <xf numFmtId="1" fontId="7" fillId="2" borderId="27" applyNumberFormat="1" applyFont="1" applyFill="1" applyBorder="1" applyAlignment="1" applyProtection="0">
      <alignment vertical="top"/>
    </xf>
    <xf numFmtId="3" fontId="7" fillId="2" borderId="59" applyNumberFormat="1" applyFont="1" applyFill="1" applyBorder="1" applyAlignment="1" applyProtection="0">
      <alignment vertical="bottom"/>
    </xf>
    <xf numFmtId="3" fontId="7" fillId="2" borderId="60" applyNumberFormat="1" applyFont="1" applyFill="1" applyBorder="1" applyAlignment="1" applyProtection="0">
      <alignment vertical="bottom"/>
    </xf>
    <xf numFmtId="49" fontId="3" fillId="2" borderId="61" applyNumberFormat="1" applyFont="1" applyFill="1" applyBorder="1" applyAlignment="1" applyProtection="0">
      <alignment vertical="bottom" wrapText="1"/>
    </xf>
    <xf numFmtId="49" fontId="7" fillId="2" borderId="62" applyNumberFormat="1" applyFont="1" applyFill="1" applyBorder="1" applyAlignment="1" applyProtection="0">
      <alignment vertical="bottom"/>
    </xf>
    <xf numFmtId="3" fontId="7" fillId="2" borderId="20" applyNumberFormat="1" applyFont="1" applyFill="1" applyBorder="1" applyAlignment="1" applyProtection="0">
      <alignment vertical="bottom"/>
    </xf>
    <xf numFmtId="49" fontId="3" fillId="2" borderId="61" applyNumberFormat="1" applyFont="1" applyFill="1" applyBorder="1" applyAlignment="1" applyProtection="0">
      <alignment vertical="bottom"/>
    </xf>
    <xf numFmtId="49" fontId="7" fillId="2" borderId="63" applyNumberFormat="1" applyFont="1" applyFill="1" applyBorder="1" applyAlignment="1" applyProtection="0">
      <alignment vertical="bottom"/>
    </xf>
    <xf numFmtId="49" fontId="12" fillId="2" borderId="27" applyNumberFormat="1" applyFont="1" applyFill="1" applyBorder="1" applyAlignment="1" applyProtection="0">
      <alignment vertical="bottom"/>
    </xf>
    <xf numFmtId="0" fontId="0" fillId="2" borderId="64" applyNumberFormat="0" applyFont="1" applyFill="1" applyBorder="1" applyAlignment="1" applyProtection="0">
      <alignment vertical="top" wrapText="1"/>
    </xf>
    <xf numFmtId="0" fontId="0" fillId="2" borderId="65" applyNumberFormat="0" applyFont="1" applyFill="1" applyBorder="1" applyAlignment="1" applyProtection="0">
      <alignment vertical="top" wrapText="1"/>
    </xf>
    <xf numFmtId="49" fontId="7" fillId="2" borderId="66" applyNumberFormat="1" applyFont="1" applyFill="1" applyBorder="1" applyAlignment="1" applyProtection="0">
      <alignment vertical="bottom"/>
    </xf>
    <xf numFmtId="49" fontId="7" fillId="2" borderId="67" applyNumberFormat="1" applyFont="1" applyFill="1" applyBorder="1" applyAlignment="1" applyProtection="0">
      <alignment vertical="bottom"/>
    </xf>
    <xf numFmtId="3" fontId="13" fillId="2" borderId="68" applyNumberFormat="1" applyFont="1" applyFill="1" applyBorder="1" applyAlignment="1" applyProtection="0">
      <alignment vertical="bottom"/>
    </xf>
    <xf numFmtId="1" fontId="7" fillId="2" borderId="69" applyNumberFormat="1" applyFont="1" applyFill="1" applyBorder="1" applyAlignment="1" applyProtection="0">
      <alignment vertical="bottom"/>
    </xf>
    <xf numFmtId="1" fontId="7" fillId="2" borderId="70" applyNumberFormat="1" applyFont="1" applyFill="1" applyBorder="1" applyAlignment="1" applyProtection="0">
      <alignment vertical="bottom"/>
    </xf>
    <xf numFmtId="1" fontId="7" fillId="2" borderId="71" applyNumberFormat="1" applyFont="1" applyFill="1" applyBorder="1" applyAlignment="1" applyProtection="0">
      <alignment vertical="bottom"/>
    </xf>
    <xf numFmtId="49" fontId="3" fillId="2" borderId="72" applyNumberFormat="1" applyFont="1" applyFill="1" applyBorder="1" applyAlignment="1" applyProtection="0">
      <alignment horizontal="center" vertical="bottom"/>
    </xf>
    <xf numFmtId="1" fontId="4" fillId="2" borderId="73" applyNumberFormat="1" applyFont="1" applyFill="1" applyBorder="1" applyAlignment="1" applyProtection="0">
      <alignment horizontal="center" vertical="bottom"/>
    </xf>
    <xf numFmtId="1" fontId="4" fillId="2" borderId="74" applyNumberFormat="1" applyFont="1" applyFill="1" applyBorder="1" applyAlignment="1" applyProtection="0">
      <alignment horizontal="center" vertical="bottom"/>
    </xf>
    <xf numFmtId="1" fontId="3" fillId="2" borderId="1" applyNumberFormat="1" applyFont="1" applyFill="1" applyBorder="1" applyAlignment="1" applyProtection="0">
      <alignment vertical="bottom"/>
    </xf>
    <xf numFmtId="1" fontId="4" fillId="2" borderId="2" applyNumberFormat="1" applyFont="1" applyFill="1" applyBorder="1" applyAlignment="1" applyProtection="0">
      <alignment vertical="bottom"/>
    </xf>
    <xf numFmtId="1" fontId="4" fillId="2" borderId="3" applyNumberFormat="1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1" fontId="4" fillId="2" borderId="5" applyNumberFormat="1" applyFont="1" applyFill="1" applyBorder="1" applyAlignment="1" applyProtection="0">
      <alignment vertical="bottom"/>
    </xf>
    <xf numFmtId="1" fontId="4" fillId="2" borderId="6" applyNumberFormat="1" applyFont="1" applyFill="1" applyBorder="1" applyAlignment="1" applyProtection="0">
      <alignment vertical="bottom"/>
    </xf>
    <xf numFmtId="1" fontId="7" fillId="2" borderId="4" applyNumberFormat="1" applyFont="1" applyFill="1" applyBorder="1" applyAlignment="1" applyProtection="0">
      <alignment vertical="bottom"/>
    </xf>
    <xf numFmtId="1" fontId="13" fillId="2" borderId="5" applyNumberFormat="1" applyFont="1" applyFill="1" applyBorder="1" applyAlignment="1" applyProtection="0">
      <alignment vertical="bottom"/>
    </xf>
    <xf numFmtId="1" fontId="13" fillId="2" borderId="6" applyNumberFormat="1" applyFont="1" applyFill="1" applyBorder="1" applyAlignment="1" applyProtection="0">
      <alignment vertical="bottom"/>
    </xf>
    <xf numFmtId="49" fontId="7" fillId="2" borderId="4" applyNumberFormat="1" applyFont="1" applyFill="1" applyBorder="1" applyAlignment="1" applyProtection="0">
      <alignment vertical="bottom"/>
    </xf>
    <xf numFmtId="1" fontId="7" fillId="2" borderId="75" applyNumberFormat="1" applyFont="1" applyFill="1" applyBorder="1" applyAlignment="1" applyProtection="0">
      <alignment vertical="bottom"/>
    </xf>
    <xf numFmtId="1" fontId="13" fillId="2" borderId="76" applyNumberFormat="1" applyFont="1" applyFill="1" applyBorder="1" applyAlignment="1" applyProtection="0">
      <alignment vertical="bottom"/>
    </xf>
    <xf numFmtId="1" fontId="13" fillId="2" borderId="77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0432ff"/>
      <rgbColor rgb="ff0000d4"/>
      <rgbColor rgb="ff515151"/>
      <rgbColor rgb="ff0432ff"/>
      <rgbColor rgb="ffffcc00"/>
      <rgbColor rgb="ff0000ff"/>
      <rgbColor rgb="ff1406fb"/>
      <rgbColor rgb="ff9411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68"/>
  <sheetViews>
    <sheetView workbookViewId="0" showGridLines="0" defaultGridColor="1"/>
  </sheetViews>
  <sheetFormatPr defaultColWidth="8.625" defaultRowHeight="20.1" customHeight="1" outlineLevelRow="0" outlineLevelCol="0"/>
  <cols>
    <col min="1" max="1" width="5" style="1" customWidth="1"/>
    <col min="2" max="2" width="29.375" style="1" customWidth="1"/>
    <col min="3" max="4" width="11.75" style="1" customWidth="1"/>
    <col min="5" max="16384" width="8.625" style="1" customWidth="1"/>
  </cols>
  <sheetData>
    <row r="1" ht="16.5" customHeight="1">
      <c r="A1" t="s" s="2">
        <v>0</v>
      </c>
      <c r="B1" s="3"/>
      <c r="C1" s="3"/>
      <c r="D1" s="4"/>
    </row>
    <row r="2" ht="15.6" customHeight="1">
      <c r="A2" t="s" s="5">
        <v>1</v>
      </c>
      <c r="B2" s="6"/>
      <c r="C2" s="6"/>
      <c r="D2" s="7"/>
    </row>
    <row r="3" ht="15.95" customHeight="1">
      <c r="A3" t="s" s="5">
        <v>2</v>
      </c>
      <c r="B3" s="8"/>
      <c r="C3" s="8"/>
      <c r="D3" s="9"/>
    </row>
    <row r="4" ht="16.5" customHeight="1">
      <c r="A4" t="s" s="10">
        <v>3</v>
      </c>
      <c r="B4" s="11"/>
      <c r="C4" s="12"/>
      <c r="D4" t="s" s="13">
        <v>4</v>
      </c>
    </row>
    <row r="5" ht="20.1" customHeight="1" hidden="1">
      <c r="A5" t="s" s="14">
        <v>5</v>
      </c>
      <c r="B5" s="15">
        <v>44000</v>
      </c>
      <c r="C5" t="s" s="16">
        <v>6</v>
      </c>
      <c r="D5" t="s" s="16">
        <v>7</v>
      </c>
    </row>
    <row r="6" ht="17.1" customHeight="1">
      <c r="A6" t="s" s="17">
        <v>8</v>
      </c>
      <c r="B6" s="18"/>
      <c r="C6" t="s" s="19">
        <v>9</v>
      </c>
      <c r="D6" s="20"/>
    </row>
    <row r="7" ht="17.1" customHeight="1">
      <c r="A7" t="s" s="21">
        <v>10</v>
      </c>
      <c r="B7" s="22"/>
      <c r="C7" t="s" s="23">
        <v>11</v>
      </c>
      <c r="D7" s="24"/>
    </row>
    <row r="8" ht="16.5" customHeight="1">
      <c r="A8" t="s" s="25">
        <v>12</v>
      </c>
      <c r="B8" t="s" s="26">
        <v>13</v>
      </c>
      <c r="C8" t="s" s="27">
        <v>14</v>
      </c>
      <c r="D8" t="s" s="26">
        <v>15</v>
      </c>
    </row>
    <row r="9" ht="16.5" customHeight="1">
      <c r="A9" t="s" s="28">
        <v>16</v>
      </c>
      <c r="B9" t="s" s="26">
        <v>17</v>
      </c>
      <c r="C9" s="29"/>
      <c r="D9" s="30"/>
    </row>
    <row r="10" ht="16.5" customHeight="1">
      <c r="A10" s="31"/>
      <c r="B10" s="32"/>
      <c r="C10" s="33"/>
      <c r="D10" s="34"/>
    </row>
    <row r="11" ht="24.55" customHeight="1">
      <c r="A11" s="35"/>
      <c r="B11" s="35"/>
      <c r="C11" t="s" s="36">
        <v>18</v>
      </c>
      <c r="D11" t="s" s="36">
        <v>19</v>
      </c>
    </row>
    <row r="12" ht="30.15" customHeight="1">
      <c r="A12" s="35"/>
      <c r="B12" t="s" s="37">
        <v>20</v>
      </c>
      <c r="C12" s="38"/>
      <c r="D12" s="38"/>
    </row>
    <row r="13" ht="15.95" customHeight="1">
      <c r="A13" t="s" s="39">
        <v>21</v>
      </c>
      <c r="B13" s="35"/>
      <c r="C13" s="40"/>
      <c r="D13" s="41"/>
    </row>
    <row r="14" ht="15.95" customHeight="1">
      <c r="A14" s="42">
        <v>1</v>
      </c>
      <c r="B14" t="s" s="43">
        <v>22</v>
      </c>
      <c r="C14" s="44"/>
      <c r="D14" s="45"/>
    </row>
    <row r="15" ht="15.95" customHeight="1">
      <c r="A15" t="s" s="46">
        <v>23</v>
      </c>
      <c r="B15" t="s" s="37">
        <v>24</v>
      </c>
      <c r="C15" s="44"/>
      <c r="D15" s="45"/>
    </row>
    <row r="16" ht="15.95" customHeight="1">
      <c r="A16" t="s" s="46">
        <v>25</v>
      </c>
      <c r="B16" t="s" s="37">
        <v>26</v>
      </c>
      <c r="C16" s="44"/>
      <c r="D16" s="45"/>
    </row>
    <row r="17" ht="15.95" customHeight="1">
      <c r="A17" t="s" s="46">
        <v>27</v>
      </c>
      <c r="B17" t="s" s="37">
        <v>28</v>
      </c>
      <c r="C17" s="44"/>
      <c r="D17" s="45"/>
    </row>
    <row r="18" ht="15.95" customHeight="1">
      <c r="A18" s="42">
        <v>3</v>
      </c>
      <c r="B18" t="s" s="43">
        <v>29</v>
      </c>
      <c r="C18" t="s" s="47">
        <v>7</v>
      </c>
      <c r="D18" t="s" s="48">
        <v>7</v>
      </c>
    </row>
    <row r="19" ht="26.65" customHeight="1">
      <c r="A19" t="s" s="49">
        <v>30</v>
      </c>
      <c r="B19" t="s" s="37">
        <v>31</v>
      </c>
      <c r="C19" s="44"/>
      <c r="D19" s="45"/>
    </row>
    <row r="20" ht="15.95" customHeight="1">
      <c r="A20" t="s" s="49">
        <v>32</v>
      </c>
      <c r="B20" t="s" s="37">
        <v>33</v>
      </c>
      <c r="C20" s="44"/>
      <c r="D20" s="45"/>
    </row>
    <row r="21" ht="15.95" customHeight="1">
      <c r="A21" s="42">
        <v>4</v>
      </c>
      <c r="B21" t="s" s="37">
        <v>34</v>
      </c>
      <c r="C21" s="50">
        <v>1000</v>
      </c>
      <c r="D21" s="45"/>
    </row>
    <row r="22" ht="24" customHeight="1">
      <c r="A22" t="s" s="46">
        <v>35</v>
      </c>
      <c r="B22" t="s" s="51">
        <v>36</v>
      </c>
      <c r="C22" s="44"/>
      <c r="D22" s="45"/>
    </row>
    <row r="23" ht="14.85" customHeight="1">
      <c r="A23" t="s" s="46">
        <v>37</v>
      </c>
      <c r="B23" t="s" s="51">
        <v>38</v>
      </c>
      <c r="C23" s="44"/>
      <c r="D23" s="45"/>
    </row>
    <row r="24" ht="59.25" customHeight="1">
      <c r="A24" t="s" s="46">
        <v>39</v>
      </c>
      <c r="B24" t="s" s="51">
        <v>40</v>
      </c>
      <c r="C24" s="44"/>
      <c r="D24" s="45"/>
    </row>
    <row r="25" ht="27" customHeight="1">
      <c r="A25" s="52">
        <v>6</v>
      </c>
      <c r="B25" t="s" s="37">
        <v>41</v>
      </c>
      <c r="C25" s="44"/>
      <c r="D25" s="53"/>
    </row>
    <row r="26" ht="17.1" customHeight="1">
      <c r="A26" s="52">
        <v>7</v>
      </c>
      <c r="B26" t="s" s="54">
        <v>42</v>
      </c>
      <c r="C26" s="55"/>
      <c r="D26" s="56">
        <f>D14+D15+D17+D19+D20+D21+D22+D23+D25</f>
        <v>0</v>
      </c>
    </row>
    <row r="27" ht="27.6" customHeight="1">
      <c r="A27" s="42">
        <v>8</v>
      </c>
      <c r="B27" t="s" s="51">
        <v>43</v>
      </c>
      <c r="C27" s="38"/>
      <c r="D27" s="57"/>
    </row>
    <row r="28" ht="17.1" customHeight="1">
      <c r="A28" s="42">
        <v>9</v>
      </c>
      <c r="B28" t="s" s="54">
        <v>44</v>
      </c>
      <c r="C28" s="58">
        <v>48132</v>
      </c>
      <c r="D28" s="59">
        <f>D26+D27</f>
        <v>0</v>
      </c>
    </row>
    <row r="29" ht="27.6" customHeight="1">
      <c r="A29" t="s" s="46">
        <v>45</v>
      </c>
      <c r="B29" t="s" s="37">
        <v>46</v>
      </c>
      <c r="C29" s="55"/>
      <c r="D29" s="60">
        <f>D28*0.1</f>
        <v>0</v>
      </c>
    </row>
    <row r="30" ht="27.6" customHeight="1">
      <c r="A30" t="s" s="61">
        <v>47</v>
      </c>
      <c r="B30" t="s" s="37">
        <v>48</v>
      </c>
      <c r="C30" s="62"/>
      <c r="D30" s="63">
        <f>IF(AND(D28&gt;0,D28&lt;43103),12500,IF(D28&gt;124138,36000,D28*0.29))</f>
        <v>0</v>
      </c>
    </row>
    <row r="31" ht="12.75" customHeight="1">
      <c r="A31" t="s" s="64">
        <v>49</v>
      </c>
      <c r="B31" s="65"/>
      <c r="C31" s="66"/>
      <c r="D31" s="67"/>
    </row>
    <row r="32" ht="15" customHeight="1">
      <c r="A32" s="68"/>
      <c r="B32" s="69"/>
      <c r="C32" s="70"/>
      <c r="D32" s="71"/>
    </row>
    <row r="33" ht="9" customHeight="1">
      <c r="A33" s="72"/>
      <c r="B33" s="73"/>
      <c r="C33" s="74"/>
      <c r="D33" s="75"/>
    </row>
    <row r="34" ht="26.65" customHeight="1">
      <c r="A34" t="s" s="46">
        <v>50</v>
      </c>
      <c r="B34" t="s" s="37">
        <v>51</v>
      </c>
      <c r="C34" s="76"/>
      <c r="D34" s="38"/>
    </row>
    <row r="35" ht="27" customHeight="1">
      <c r="A35" t="s" s="46">
        <v>52</v>
      </c>
      <c r="B35" t="s" s="37">
        <v>53</v>
      </c>
      <c r="C35" s="76"/>
      <c r="D35" s="77"/>
    </row>
    <row r="36" ht="27.6" customHeight="1">
      <c r="A36" s="42">
        <v>12</v>
      </c>
      <c r="B36" t="s" s="37">
        <v>54</v>
      </c>
      <c r="C36" s="55"/>
      <c r="D36" s="56">
        <f>IF(EXACT($D$18,$D$5),0.0765*(D28+D24-D19-D25-D34-D35),0)</f>
        <v>0</v>
      </c>
    </row>
    <row r="37" ht="25.5" customHeight="1">
      <c r="A37" s="42">
        <v>13</v>
      </c>
      <c r="B37" t="s" s="37">
        <v>55</v>
      </c>
      <c r="C37" s="38"/>
      <c r="D37" s="78"/>
    </row>
    <row r="38" ht="27.6" customHeight="1">
      <c r="A38" s="52">
        <v>14</v>
      </c>
      <c r="B38" t="s" s="79">
        <v>56</v>
      </c>
      <c r="C38" s="58"/>
      <c r="D38" s="80">
        <f>SUM(D16,D24,D28,D29,D30,D36,D37)</f>
        <v>0</v>
      </c>
    </row>
    <row r="39" ht="14.05" customHeight="1">
      <c r="A39" s="35"/>
      <c r="B39" s="35"/>
      <c r="C39" s="81"/>
      <c r="D39" s="82"/>
    </row>
    <row r="40" ht="15.95" customHeight="1">
      <c r="A40" t="s" s="39">
        <v>57</v>
      </c>
      <c r="B40" s="35"/>
      <c r="C40" s="83"/>
      <c r="D40" s="84"/>
    </row>
    <row r="41" ht="15.95" customHeight="1">
      <c r="A41" s="42">
        <v>15</v>
      </c>
      <c r="B41" t="s" s="43">
        <v>58</v>
      </c>
      <c r="C41" s="50">
        <v>3402</v>
      </c>
      <c r="D41" s="45"/>
    </row>
    <row r="42" ht="26.65" customHeight="1">
      <c r="A42" s="42">
        <v>16</v>
      </c>
      <c r="B42" t="s" s="37">
        <v>59</v>
      </c>
      <c r="C42" s="50">
        <v>650</v>
      </c>
      <c r="D42" s="45"/>
    </row>
    <row r="43" ht="15.95" customHeight="1">
      <c r="A43" s="42">
        <v>17</v>
      </c>
      <c r="B43" t="s" s="43">
        <v>60</v>
      </c>
      <c r="C43" s="50">
        <v>300</v>
      </c>
      <c r="D43" s="45"/>
    </row>
    <row r="44" ht="15.95" customHeight="1">
      <c r="A44" s="42">
        <v>18</v>
      </c>
      <c r="B44" t="s" s="43">
        <v>61</v>
      </c>
      <c r="C44" s="44"/>
      <c r="D44" s="45"/>
    </row>
    <row r="45" ht="15.95" customHeight="1">
      <c r="A45" t="s" s="46">
        <v>62</v>
      </c>
      <c r="B45" t="s" s="43">
        <v>63</v>
      </c>
      <c r="C45" s="44"/>
      <c r="D45" s="45"/>
    </row>
    <row r="46" ht="16.5" customHeight="1">
      <c r="A46" t="s" s="46">
        <v>64</v>
      </c>
      <c r="B46" t="s" s="43">
        <v>65</v>
      </c>
      <c r="C46" s="44"/>
      <c r="D46" s="53"/>
    </row>
    <row r="47" ht="28.5" customHeight="1">
      <c r="A47" s="52">
        <v>20</v>
      </c>
      <c r="B47" t="s" s="79">
        <v>66</v>
      </c>
      <c r="C47" s="58"/>
      <c r="D47" s="80">
        <f>SUM(D41:D46)</f>
        <v>0</v>
      </c>
    </row>
    <row r="48" ht="14.55" customHeight="1">
      <c r="A48" s="85"/>
      <c r="B48" s="35"/>
      <c r="C48" s="40"/>
      <c r="D48" s="86"/>
    </row>
    <row r="49" ht="27.6" customHeight="1">
      <c r="A49" s="52">
        <v>21</v>
      </c>
      <c r="B49" t="s" s="79">
        <v>67</v>
      </c>
      <c r="C49" s="58"/>
      <c r="D49" s="80">
        <f>D38+D47</f>
        <v>0</v>
      </c>
    </row>
    <row r="50" ht="15.05" customHeight="1">
      <c r="A50" s="35"/>
      <c r="B50" s="35"/>
      <c r="C50" s="41"/>
      <c r="D50" s="87"/>
    </row>
    <row r="51" ht="15.95" customHeight="1">
      <c r="A51" s="35"/>
      <c r="B51" t="s" s="88">
        <v>68</v>
      </c>
      <c r="C51" t="s" s="89">
        <v>69</v>
      </c>
      <c r="D51" s="90"/>
    </row>
    <row r="52" ht="15.95" customHeight="1">
      <c r="A52" s="35"/>
      <c r="B52" t="s" s="91">
        <v>70</v>
      </c>
      <c r="C52" t="s" s="92">
        <v>71</v>
      </c>
      <c r="D52" s="90"/>
    </row>
    <row r="53" ht="15.55" customHeight="1">
      <c r="A53" s="35"/>
      <c r="B53" t="s" s="93">
        <v>72</v>
      </c>
      <c r="C53" s="94"/>
      <c r="D53" s="95"/>
    </row>
    <row r="54" ht="15.95" customHeight="1">
      <c r="A54" s="35"/>
      <c r="B54" t="s" s="96">
        <v>73</v>
      </c>
      <c r="C54" t="s" s="97">
        <v>74</v>
      </c>
      <c r="D54" s="98"/>
    </row>
    <row r="55" ht="15.95" customHeight="1">
      <c r="A55" s="35"/>
      <c r="B55" t="s" s="96">
        <v>75</v>
      </c>
      <c r="C55" t="s" s="97">
        <v>76</v>
      </c>
      <c r="D55" s="98"/>
    </row>
    <row r="56" ht="16.5" customHeight="1">
      <c r="A56" s="99"/>
      <c r="B56" s="99"/>
      <c r="C56" s="100"/>
      <c r="D56" s="101"/>
    </row>
    <row r="57" ht="17.1" customHeight="1">
      <c r="A57" t="s" s="102">
        <v>77</v>
      </c>
      <c r="B57" s="103"/>
      <c r="C57" s="103"/>
      <c r="D57" s="104"/>
    </row>
    <row r="58" ht="16.5" customHeight="1">
      <c r="A58" s="105"/>
      <c r="B58" s="106"/>
      <c r="C58" s="106"/>
      <c r="D58" s="107"/>
    </row>
    <row r="59" ht="15.95" customHeight="1">
      <c r="A59" t="s" s="108">
        <v>78</v>
      </c>
      <c r="B59" s="109"/>
      <c r="C59" s="109"/>
      <c r="D59" s="110"/>
    </row>
    <row r="60" ht="15.95" customHeight="1">
      <c r="A60" s="111"/>
      <c r="B60" s="112"/>
      <c r="C60" s="112"/>
      <c r="D60" s="113"/>
    </row>
    <row r="61" ht="15.95" customHeight="1">
      <c r="A61" t="s" s="114">
        <v>79</v>
      </c>
      <c r="B61" s="112"/>
      <c r="C61" s="112"/>
      <c r="D61" s="113"/>
    </row>
    <row r="62" ht="15.95" customHeight="1">
      <c r="A62" s="111"/>
      <c r="B62" s="112"/>
      <c r="C62" s="112"/>
      <c r="D62" s="113"/>
    </row>
    <row r="63" ht="15.95" customHeight="1">
      <c r="A63" t="s" s="114">
        <v>80</v>
      </c>
      <c r="B63" s="112"/>
      <c r="C63" s="112"/>
      <c r="D63" s="113"/>
    </row>
    <row r="64" ht="15.95" customHeight="1">
      <c r="A64" s="111"/>
      <c r="B64" s="112"/>
      <c r="C64" s="112"/>
      <c r="D64" s="113"/>
    </row>
    <row r="65" ht="15.95" customHeight="1">
      <c r="A65" t="s" s="114">
        <v>81</v>
      </c>
      <c r="B65" s="112"/>
      <c r="C65" s="112"/>
      <c r="D65" s="113"/>
    </row>
    <row r="66" ht="15.95" customHeight="1">
      <c r="A66" t="s" s="114">
        <v>82</v>
      </c>
      <c r="B66" s="112"/>
      <c r="C66" s="112"/>
      <c r="D66" s="113"/>
    </row>
    <row r="67" ht="16.5" customHeight="1">
      <c r="A67" s="115"/>
      <c r="B67" s="116"/>
      <c r="C67" s="116"/>
      <c r="D67" s="117"/>
    </row>
    <row r="68" ht="8" customHeight="1">
      <c r="A68" s="105"/>
      <c r="B68" s="106"/>
      <c r="C68" s="106"/>
      <c r="D68" s="107"/>
    </row>
  </sheetData>
  <mergeCells count="23">
    <mergeCell ref="A1:D1"/>
    <mergeCell ref="A31:D33"/>
    <mergeCell ref="C7:D7"/>
    <mergeCell ref="A10:D10"/>
    <mergeCell ref="C6:D6"/>
    <mergeCell ref="A3:D3"/>
    <mergeCell ref="A2:D2"/>
    <mergeCell ref="A63:D63"/>
    <mergeCell ref="A62:D62"/>
    <mergeCell ref="A61:D61"/>
    <mergeCell ref="A60:D60"/>
    <mergeCell ref="A59:D59"/>
    <mergeCell ref="A58:D58"/>
    <mergeCell ref="C54:D54"/>
    <mergeCell ref="C56:D56"/>
    <mergeCell ref="A68:D68"/>
    <mergeCell ref="A67:D67"/>
    <mergeCell ref="A66:D66"/>
    <mergeCell ref="A65:D65"/>
    <mergeCell ref="A64:D64"/>
    <mergeCell ref="C55:D55"/>
    <mergeCell ref="A57:D57"/>
    <mergeCell ref="B53:D53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